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ERO 2024" sheetId="1" r:id="rId5"/>
    <sheet state="visible" name="LIMPIO" sheetId="2" r:id="rId6"/>
    <sheet state="visible" name="OCTUBRE" sheetId="3" r:id="rId7"/>
    <sheet state="visible" name="Diciembre" sheetId="4" r:id="rId8"/>
  </sheets>
  <definedNames/>
  <calcPr/>
</workbook>
</file>

<file path=xl/sharedStrings.xml><?xml version="1.0" encoding="utf-8"?>
<sst xmlns="http://schemas.openxmlformats.org/spreadsheetml/2006/main" count="267" uniqueCount="28">
  <si>
    <t>Fecha</t>
  </si>
  <si>
    <t>Tipo de Operación</t>
  </si>
  <si>
    <t>Resultado (%)</t>
  </si>
  <si>
    <t>Equidad</t>
  </si>
  <si>
    <t>Comentarios</t>
  </si>
  <si>
    <t>Sin entradas</t>
  </si>
  <si>
    <t>sin entrada</t>
  </si>
  <si>
    <t>Buen impulso alcista.</t>
  </si>
  <si>
    <t>Venta</t>
  </si>
  <si>
    <t>Reversión inesperada.</t>
  </si>
  <si>
    <t>Pullback bien aprovechado.</t>
  </si>
  <si>
    <t>Noticia macro afectó el trade.</t>
  </si>
  <si>
    <t>Compra</t>
  </si>
  <si>
    <t>Resistencia no aguantó.</t>
  </si>
  <si>
    <t>Entrada con validación de soporte.</t>
  </si>
  <si>
    <t>Movimiento en línea con la tendencia.</t>
  </si>
  <si>
    <t>Patrón de reversión exitoso.</t>
  </si>
  <si>
    <t>Buen setup técnico.</t>
  </si>
  <si>
    <t>Resistencia mayor no respetada.</t>
  </si>
  <si>
    <t>Operación siguiendo la tendencia principal.</t>
  </si>
  <si>
    <t>Total Compras</t>
  </si>
  <si>
    <t>Total Ventas</t>
  </si>
  <si>
    <t>Total TP</t>
  </si>
  <si>
    <t>Total SL</t>
  </si>
  <si>
    <t>Win Rate</t>
  </si>
  <si>
    <t>Estoy dando acceso gratuito a este indicador:</t>
  </si>
  <si>
    <t>https://es.tradingview.com/script/34IEguJ8/</t>
  </si>
  <si>
    <t>En la clase de mañana dare acceso a los que faltan, no se pierdan de la clase zoom.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</si>
</sst>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theme="1"/>
      <name val="Verdana"/>
      <scheme val="minor"/>
    </font>
    <font>
      <color theme="1"/>
      <name val="Verdana"/>
      <scheme val="minor"/>
    </font>
    <font>
      <sz val="11.0"/>
      <color rgb="FF434343"/>
      <name val="Roboto"/>
    </font>
    <font>
      <sz val="11.0"/>
      <color theme="1"/>
      <name val="Calibri"/>
    </font>
    <font>
      <b/>
      <color theme="1"/>
      <name val="Verdana"/>
      <scheme val="minor"/>
    </font>
    <font>
      <u/>
      <color rgb="FF0000FF"/>
    </font>
    <font>
      <color rgb="FF434343"/>
      <name val="Verdana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6F8F9"/>
        <bgColor rgb="FFF6F8F9"/>
      </patternFill>
    </fill>
    <fill>
      <patternFill patternType="solid">
        <fgColor rgb="FFD4EDBC"/>
        <bgColor rgb="FFD4EDBC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</fills>
  <borders count="4">
    <border/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1" fillId="2" fontId="2" numFmtId="0" xfId="0" applyAlignment="1" applyBorder="1" applyFill="1" applyFont="1">
      <alignment readingOrder="0" shrinkToFit="0" vertical="center" wrapText="0"/>
    </xf>
    <xf borderId="1" fillId="2" fontId="2" numFmtId="0" xfId="0" applyAlignment="1" applyBorder="1" applyFont="1">
      <alignment horizontal="right" shrinkToFit="0" vertical="center" wrapText="0"/>
    </xf>
    <xf borderId="2" fillId="2" fontId="2" numFmtId="0" xfId="0" applyAlignment="1" applyBorder="1" applyFont="1">
      <alignment shrinkToFit="0" vertical="center" wrapText="0"/>
    </xf>
    <xf borderId="0" fillId="0" fontId="3" numFmtId="0" xfId="0" applyAlignment="1" applyFont="1">
      <alignment vertical="bottom"/>
    </xf>
    <xf borderId="3" fillId="3" fontId="1" numFmtId="0" xfId="0" applyAlignment="1" applyBorder="1" applyFill="1" applyFont="1">
      <alignment readingOrder="0"/>
    </xf>
    <xf borderId="3" fillId="4" fontId="1" numFmtId="0" xfId="0" applyAlignment="1" applyBorder="1" applyFill="1" applyFont="1">
      <alignment readingOrder="0"/>
    </xf>
    <xf borderId="3" fillId="0" fontId="1" numFmtId="0" xfId="0" applyBorder="1" applyFont="1"/>
    <xf borderId="3" fillId="5" fontId="1" numFmtId="0" xfId="0" applyAlignment="1" applyBorder="1" applyFill="1" applyFont="1">
      <alignment readingOrder="0"/>
    </xf>
    <xf borderId="3" fillId="0" fontId="1" numFmtId="10" xfId="0" applyBorder="1" applyFont="1" applyNumberFormat="1"/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6" numFmtId="164" xfId="0" applyAlignment="1" applyFont="1" applyNumberFormat="1">
      <alignment readingOrder="0" shrinkToFit="0" vertical="center" wrapText="0"/>
    </xf>
    <xf borderId="0" fillId="2" fontId="2" numFmtId="0" xfId="0" applyAlignment="1" applyFont="1">
      <alignment horizontal="right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4">
    <tableStyle count="4" pivot="0" name="ENERO 2024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LIMPIO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OCTUBRE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Diciembre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434343"/>
                </a:solidFill>
                <a:latin typeface="Arial Narrow"/>
              </a:defRPr>
            </a:pPr>
            <a:r>
              <a:rPr b="1" i="0" sz="2000">
                <a:solidFill>
                  <a:srgbClr val="434343"/>
                </a:solidFill>
                <a:latin typeface="Arial Narrow"/>
              </a:rPr>
              <a:t>Equidad de Bactest XAUUSD %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'ENERO 2024'!$D$1</c:f>
            </c:strRef>
          </c:tx>
          <c:spPr>
            <a:ln cmpd="sng" w="38100">
              <a:solidFill>
                <a:srgbClr val="0000FF">
                  <a:alpha val="100000"/>
                </a:srgbClr>
              </a:solidFill>
            </a:ln>
          </c:spPr>
          <c:marker>
            <c:symbol val="none"/>
          </c:marker>
          <c:dLbls>
            <c:numFmt formatCode="General" sourceLinked="0"/>
            <c:txPr>
              <a:bodyPr/>
              <a:lstStyle/>
              <a:p>
                <a:pPr lvl="0">
                  <a:defRPr b="1"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'ENERO 2024'!$D$2:$D$24</c:f>
              <c:numCache/>
            </c:numRef>
          </c:val>
          <c:smooth val="1"/>
        </c:ser>
        <c:axId val="946498679"/>
        <c:axId val="1345998405"/>
      </c:lineChart>
      <c:catAx>
        <c:axId val="9464986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1A1A1A"/>
                    </a:solidFill>
                    <a:latin typeface="Comic Sans MS"/>
                  </a:defRPr>
                </a:pPr>
                <a:r>
                  <a:rPr b="0">
                    <a:solidFill>
                      <a:srgbClr val="1A1A1A"/>
                    </a:solidFill>
                    <a:latin typeface="Comic Sans MS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1A1A1A"/>
                </a:solidFill>
                <a:latin typeface="Comic Sans MS"/>
              </a:defRPr>
            </a:pPr>
          </a:p>
        </c:txPr>
        <c:crossAx val="1345998405"/>
      </c:catAx>
      <c:valAx>
        <c:axId val="1345998405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1A1A1A"/>
                    </a:solidFill>
                    <a:latin typeface="Comic Sans MS"/>
                  </a:defRPr>
                </a:pPr>
                <a:r>
                  <a:rPr b="0">
                    <a:solidFill>
                      <a:srgbClr val="1A1A1A"/>
                    </a:solidFill>
                    <a:latin typeface="Comic Sans MS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sz="1200">
                <a:solidFill>
                  <a:srgbClr val="1A1A1A"/>
                </a:solidFill>
                <a:latin typeface="Comic Sans MS"/>
              </a:defRPr>
            </a:pPr>
          </a:p>
        </c:txPr>
        <c:crossAx val="946498679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313131"/>
              </a:solidFill>
              <a:latin typeface="Comic Sans MS"/>
            </a:defRPr>
          </a:pPr>
        </a:p>
      </c:txPr>
    </c:legend>
    <c:plotVisOnly val="1"/>
  </c:chart>
  <c:spPr>
    <a:solidFill>
      <a:srgbClr val="FFFFFF">
        <a:alpha val="0"/>
      </a:srgbClr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434343"/>
                </a:solidFill>
                <a:latin typeface="Arial Narrow"/>
              </a:defRPr>
            </a:pPr>
            <a:r>
              <a:rPr b="1" i="0" sz="2000">
                <a:solidFill>
                  <a:srgbClr val="434343"/>
                </a:solidFill>
                <a:latin typeface="Arial Narrow"/>
              </a:rPr>
              <a:t>Equidad de Bactest XAUUSD %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LIMPIO!$D$1</c:f>
            </c:strRef>
          </c:tx>
          <c:spPr>
            <a:ln cmpd="sng" w="38100">
              <a:solidFill>
                <a:srgbClr val="0000FF">
                  <a:alpha val="100000"/>
                </a:srgbClr>
              </a:solidFill>
            </a:ln>
          </c:spPr>
          <c:marker>
            <c:symbol val="none"/>
          </c:marker>
          <c:dLbls>
            <c:numFmt formatCode="General" sourceLinked="0"/>
            <c:txPr>
              <a:bodyPr/>
              <a:lstStyle/>
              <a:p>
                <a:pPr lvl="0">
                  <a:defRPr b="1"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LIMPIO!$D$2:$D$24</c:f>
              <c:numCache/>
            </c:numRef>
          </c:val>
          <c:smooth val="1"/>
        </c:ser>
        <c:axId val="1226108617"/>
        <c:axId val="1061685585"/>
      </c:lineChart>
      <c:catAx>
        <c:axId val="122610861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1A1A1A"/>
                    </a:solidFill>
                    <a:latin typeface="Comic Sans MS"/>
                  </a:defRPr>
                </a:pPr>
                <a:r>
                  <a:rPr b="0">
                    <a:solidFill>
                      <a:srgbClr val="1A1A1A"/>
                    </a:solidFill>
                    <a:latin typeface="Comic Sans MS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1A1A1A"/>
                </a:solidFill>
                <a:latin typeface="Comic Sans MS"/>
              </a:defRPr>
            </a:pPr>
          </a:p>
        </c:txPr>
        <c:crossAx val="1061685585"/>
      </c:catAx>
      <c:valAx>
        <c:axId val="1061685585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1A1A1A"/>
                    </a:solidFill>
                    <a:latin typeface="Comic Sans MS"/>
                  </a:defRPr>
                </a:pPr>
                <a:r>
                  <a:rPr b="0">
                    <a:solidFill>
                      <a:srgbClr val="1A1A1A"/>
                    </a:solidFill>
                    <a:latin typeface="Comic Sans MS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sz="1200">
                <a:solidFill>
                  <a:srgbClr val="1A1A1A"/>
                </a:solidFill>
                <a:latin typeface="Comic Sans MS"/>
              </a:defRPr>
            </a:pPr>
          </a:p>
        </c:txPr>
        <c:crossAx val="122610861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313131"/>
              </a:solidFill>
              <a:latin typeface="Comic Sans MS"/>
            </a:defRPr>
          </a:pPr>
        </a:p>
      </c:txPr>
    </c:legend>
    <c:plotVisOnly val="1"/>
  </c:chart>
  <c:spPr>
    <a:solidFill>
      <a:srgbClr val="FFFFFF">
        <a:alpha val="0"/>
      </a:srgbClr>
    </a:solidFill>
  </c:spPr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434343"/>
                </a:solidFill>
                <a:latin typeface="Arial Narrow"/>
              </a:defRPr>
            </a:pPr>
            <a:r>
              <a:rPr b="1" i="0" sz="2000">
                <a:solidFill>
                  <a:srgbClr val="434343"/>
                </a:solidFill>
                <a:latin typeface="Arial Narrow"/>
              </a:rPr>
              <a:t>Equidad de Bactest XAUUSD %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OCTUBRE!$D$1</c:f>
            </c:strRef>
          </c:tx>
          <c:spPr>
            <a:ln cmpd="sng" w="38100">
              <a:solidFill>
                <a:srgbClr val="0000FF">
                  <a:alpha val="100000"/>
                </a:srgbClr>
              </a:solidFill>
            </a:ln>
          </c:spPr>
          <c:marker>
            <c:symbol val="none"/>
          </c:marker>
          <c:dLbls>
            <c:numFmt formatCode="General" sourceLinked="0"/>
            <c:txPr>
              <a:bodyPr/>
              <a:lstStyle/>
              <a:p>
                <a:pPr lvl="0">
                  <a:defRPr b="1"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OCTUBRE!$D$2:$D$24</c:f>
              <c:numCache/>
            </c:numRef>
          </c:val>
          <c:smooth val="1"/>
        </c:ser>
        <c:axId val="1259129528"/>
        <c:axId val="2011694669"/>
      </c:lineChart>
      <c:catAx>
        <c:axId val="1259129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1A1A1A"/>
                    </a:solidFill>
                    <a:latin typeface="Comic Sans MS"/>
                  </a:defRPr>
                </a:pPr>
                <a:r>
                  <a:rPr b="0">
                    <a:solidFill>
                      <a:srgbClr val="1A1A1A"/>
                    </a:solidFill>
                    <a:latin typeface="Comic Sans MS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1A1A1A"/>
                </a:solidFill>
                <a:latin typeface="Comic Sans MS"/>
              </a:defRPr>
            </a:pPr>
          </a:p>
        </c:txPr>
        <c:crossAx val="2011694669"/>
      </c:catAx>
      <c:valAx>
        <c:axId val="2011694669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1A1A1A"/>
                    </a:solidFill>
                    <a:latin typeface="Comic Sans MS"/>
                  </a:defRPr>
                </a:pPr>
                <a:r>
                  <a:rPr b="0">
                    <a:solidFill>
                      <a:srgbClr val="1A1A1A"/>
                    </a:solidFill>
                    <a:latin typeface="Comic Sans MS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sz="1200">
                <a:solidFill>
                  <a:srgbClr val="1A1A1A"/>
                </a:solidFill>
                <a:latin typeface="Comic Sans MS"/>
              </a:defRPr>
            </a:pPr>
          </a:p>
        </c:txPr>
        <c:crossAx val="125912952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313131"/>
              </a:solidFill>
              <a:latin typeface="Comic Sans MS"/>
            </a:defRPr>
          </a:pPr>
        </a:p>
      </c:txPr>
    </c:legend>
    <c:plotVisOnly val="1"/>
  </c:chart>
  <c:spPr>
    <a:solidFill>
      <a:srgbClr val="FFFFFF">
        <a:alpha val="0"/>
      </a:srgbClr>
    </a:solidFill>
  </c:spPr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434343"/>
                </a:solidFill>
                <a:latin typeface="Arial Narrow"/>
              </a:defRPr>
            </a:pPr>
            <a:r>
              <a:rPr b="1" i="0" sz="2000">
                <a:solidFill>
                  <a:srgbClr val="434343"/>
                </a:solidFill>
                <a:latin typeface="Arial Narrow"/>
              </a:rPr>
              <a:t>Equidad de Bactest XAUUSD %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Diciembre!$D$1</c:f>
            </c:strRef>
          </c:tx>
          <c:spPr>
            <a:ln cmpd="sng" w="38100">
              <a:solidFill>
                <a:srgbClr val="0000FF">
                  <a:alpha val="100000"/>
                </a:srgbClr>
              </a:solidFill>
            </a:ln>
          </c:spPr>
          <c:marker>
            <c:symbol val="none"/>
          </c:marker>
          <c:dLbls>
            <c:numFmt formatCode="General" sourceLinked="0"/>
            <c:txPr>
              <a:bodyPr/>
              <a:lstStyle/>
              <a:p>
                <a:pPr lvl="0">
                  <a:defRPr b="1"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Diciembre!$D$2:$D$24</c:f>
              <c:numCache/>
            </c:numRef>
          </c:val>
          <c:smooth val="1"/>
        </c:ser>
        <c:axId val="1874347419"/>
        <c:axId val="1293968077"/>
      </c:lineChart>
      <c:catAx>
        <c:axId val="18743474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1A1A1A"/>
                    </a:solidFill>
                    <a:latin typeface="Comic Sans MS"/>
                  </a:defRPr>
                </a:pPr>
                <a:r>
                  <a:rPr b="0">
                    <a:solidFill>
                      <a:srgbClr val="1A1A1A"/>
                    </a:solidFill>
                    <a:latin typeface="Comic Sans MS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1A1A1A"/>
                </a:solidFill>
                <a:latin typeface="Comic Sans MS"/>
              </a:defRPr>
            </a:pPr>
          </a:p>
        </c:txPr>
        <c:crossAx val="1293968077"/>
      </c:catAx>
      <c:valAx>
        <c:axId val="1293968077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1A1A1A"/>
                    </a:solidFill>
                    <a:latin typeface="Comic Sans MS"/>
                  </a:defRPr>
                </a:pPr>
                <a:r>
                  <a:rPr b="0">
                    <a:solidFill>
                      <a:srgbClr val="1A1A1A"/>
                    </a:solidFill>
                    <a:latin typeface="Comic Sans MS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sz="1200">
                <a:solidFill>
                  <a:srgbClr val="1A1A1A"/>
                </a:solidFill>
                <a:latin typeface="Comic Sans MS"/>
              </a:defRPr>
            </a:pPr>
          </a:p>
        </c:txPr>
        <c:crossAx val="1874347419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313131"/>
              </a:solidFill>
              <a:latin typeface="Comic Sans MS"/>
            </a:defRPr>
          </a:pPr>
        </a:p>
      </c:txPr>
    </c:legend>
    <c:plotVisOnly val="1"/>
  </c:chart>
  <c:spPr>
    <a:solidFill>
      <a:srgbClr val="FFFFFF">
        <a:alpha val="0"/>
      </a:srgbClr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114300</xdr:colOff>
      <xdr:row>0</xdr:row>
      <xdr:rowOff>85725</xdr:rowOff>
    </xdr:from>
    <xdr:ext cx="6315075" cy="3905250"/>
    <xdr:graphicFrame>
      <xdr:nvGraphicFramePr>
        <xdr:cNvPr id="1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114300</xdr:colOff>
      <xdr:row>0</xdr:row>
      <xdr:rowOff>85725</xdr:rowOff>
    </xdr:from>
    <xdr:ext cx="6315075" cy="3905250"/>
    <xdr:graphicFrame>
      <xdr:nvGraphicFramePr>
        <xdr:cNvPr id="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114300</xdr:colOff>
      <xdr:row>0</xdr:row>
      <xdr:rowOff>85725</xdr:rowOff>
    </xdr:from>
    <xdr:ext cx="6315075" cy="3905250"/>
    <xdr:graphicFrame>
      <xdr:nvGraphicFramePr>
        <xdr:cNvPr id="3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114300</xdr:colOff>
      <xdr:row>0</xdr:row>
      <xdr:rowOff>85725</xdr:rowOff>
    </xdr:from>
    <xdr:ext cx="6315075" cy="3905250"/>
    <xdr:graphicFrame>
      <xdr:nvGraphicFramePr>
        <xdr:cNvPr id="4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E24" displayName="ENERO_2024" name="ENERO_2024" id="1">
  <tableColumns count="5">
    <tableColumn name="Fecha" id="1"/>
    <tableColumn name="Tipo de Operación" id="2"/>
    <tableColumn name="Resultado (%)" id="3"/>
    <tableColumn name="Equidad" id="4"/>
    <tableColumn name="Comentarios" id="5"/>
  </tableColumns>
  <tableStyleInfo name="ENERO 2024-style" showColumnStripes="0" showFirstColumn="1" showLastColumn="1" showRowStripes="1"/>
</table>
</file>

<file path=xl/tables/table2.xml><?xml version="1.0" encoding="utf-8"?>
<table xmlns="http://schemas.openxmlformats.org/spreadsheetml/2006/main" ref="A1:E24" displayName="LIMPIO" name="LIMPIO" id="2">
  <tableColumns count="5">
    <tableColumn name="Fecha" id="1"/>
    <tableColumn name="Tipo de Operación" id="2"/>
    <tableColumn name="Resultado (%)" id="3"/>
    <tableColumn name="Equidad" id="4"/>
    <tableColumn name="Comentarios" id="5"/>
  </tableColumns>
  <tableStyleInfo name="LIMPIO-style" showColumnStripes="0" showFirstColumn="1" showLastColumn="1" showRowStripes="1"/>
</table>
</file>

<file path=xl/tables/table3.xml><?xml version="1.0" encoding="utf-8"?>
<table xmlns="http://schemas.openxmlformats.org/spreadsheetml/2006/main" ref="A1:E24" displayName="Octubre" name="Octubre" id="3">
  <tableColumns count="5">
    <tableColumn name="Fecha" id="1"/>
    <tableColumn name="Tipo de Operación" id="2"/>
    <tableColumn name="Resultado (%)" id="3"/>
    <tableColumn name="Equidad" id="4"/>
    <tableColumn name="Comentarios" id="5"/>
  </tableColumns>
  <tableStyleInfo name="OCTUBRE-style" showColumnStripes="0" showFirstColumn="1" showLastColumn="1" showRowStripes="1"/>
</table>
</file>

<file path=xl/tables/table4.xml><?xml version="1.0" encoding="utf-8"?>
<table xmlns="http://schemas.openxmlformats.org/spreadsheetml/2006/main" ref="A1:E31" displayName="Diciembre" name="Diciembre" id="4">
  <tableColumns count="5">
    <tableColumn name="Fecha" id="1"/>
    <tableColumn name="Tipo de Operación" id="2"/>
    <tableColumn name="Resultado (%)" id="3"/>
    <tableColumn name="Equidad" id="4"/>
    <tableColumn name="Comentarios" id="5"/>
  </tableColumns>
  <tableStyleInfo name="Diciembr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1A1A1A"/>
      </a:dk1>
      <a:lt1>
        <a:srgbClr val="EEF1F1"/>
      </a:lt1>
      <a:dk2>
        <a:srgbClr val="1A1A1A"/>
      </a:dk2>
      <a:lt2>
        <a:srgbClr val="EEF1F1"/>
      </a:lt2>
      <a:accent1>
        <a:srgbClr val="1A9988"/>
      </a:accent1>
      <a:accent2>
        <a:srgbClr val="2D729D"/>
      </a:accent2>
      <a:accent3>
        <a:srgbClr val="1F3E78"/>
      </a:accent3>
      <a:accent4>
        <a:srgbClr val="EB5600"/>
      </a:accent4>
      <a:accent5>
        <a:srgbClr val="FF99AC"/>
      </a:accent5>
      <a:accent6>
        <a:srgbClr val="FFD4B8"/>
      </a:accent6>
      <a:hlink>
        <a:srgbClr val="1F3E78"/>
      </a:hlink>
      <a:folHlink>
        <a:srgbClr val="1F3E78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s.tradingview.com/script/34IEguJ8/" TargetMode="External"/><Relationship Id="rId2" Type="http://schemas.openxmlformats.org/officeDocument/2006/relationships/drawing" Target="../drawings/drawing1.xml"/><Relationship Id="rId4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es.tradingview.com/script/34IEguJ8/" TargetMode="External"/><Relationship Id="rId2" Type="http://schemas.openxmlformats.org/officeDocument/2006/relationships/drawing" Target="../drawings/drawing2.xml"/><Relationship Id="rId4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es.tradingview.com/script/34IEguJ8/" TargetMode="External"/><Relationship Id="rId2" Type="http://schemas.openxmlformats.org/officeDocument/2006/relationships/drawing" Target="../drawings/drawing3.xml"/><Relationship Id="rId4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es.tradingview.com/script/34IEguJ8/" TargetMode="External"/><Relationship Id="rId2" Type="http://schemas.openxmlformats.org/officeDocument/2006/relationships/drawing" Target="../drawings/drawing4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2.11"/>
    <col customWidth="1" min="2" max="2" width="19.0"/>
    <col customWidth="1" min="3" max="3" width="17.78"/>
    <col customWidth="1" min="4" max="4" width="14.44"/>
    <col customWidth="1" min="5" max="5" width="37.22"/>
    <col customWidth="1" min="6" max="7" width="6.78"/>
    <col customWidth="1" min="8" max="8" width="13.56"/>
    <col customWidth="1" min="9" max="9" width="12.67"/>
    <col customWidth="1" min="10" max="10" width="9.33"/>
    <col customWidth="1" min="11" max="38" width="6.7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2.5" customHeight="1">
      <c r="A2" s="2">
        <v>45292.0</v>
      </c>
      <c r="B2" s="3" t="s">
        <v>5</v>
      </c>
      <c r="C2" s="3" t="s">
        <v>6</v>
      </c>
      <c r="D2" s="4">
        <v>0.0</v>
      </c>
      <c r="E2" s="5" t="s">
        <v>7</v>
      </c>
    </row>
    <row r="3" ht="22.5" customHeight="1">
      <c r="A3" s="2">
        <v>45293.0</v>
      </c>
      <c r="B3" s="6" t="s">
        <v>8</v>
      </c>
      <c r="C3" s="6">
        <v>-1.0</v>
      </c>
      <c r="D3" s="7">
        <f t="shared" ref="D3:D24" si="1">D2+C3</f>
        <v>-1</v>
      </c>
      <c r="E3" s="8" t="s">
        <v>9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ht="22.5" customHeight="1">
      <c r="A4" s="2">
        <v>45294.0</v>
      </c>
      <c r="B4" s="3" t="s">
        <v>8</v>
      </c>
      <c r="C4" s="3">
        <v>-1.0</v>
      </c>
      <c r="D4" s="7">
        <f t="shared" si="1"/>
        <v>-2</v>
      </c>
      <c r="E4" s="5" t="s">
        <v>10</v>
      </c>
    </row>
    <row r="5" ht="22.5" customHeight="1">
      <c r="A5" s="2">
        <v>45295.0</v>
      </c>
      <c r="B5" s="3" t="s">
        <v>8</v>
      </c>
      <c r="C5" s="3">
        <v>-1.0</v>
      </c>
      <c r="D5" s="7">
        <f t="shared" si="1"/>
        <v>-3</v>
      </c>
      <c r="E5" s="5" t="s">
        <v>11</v>
      </c>
    </row>
    <row r="6" ht="22.5" customHeight="1">
      <c r="A6" s="2">
        <v>45296.0</v>
      </c>
      <c r="B6" s="3" t="s">
        <v>12</v>
      </c>
      <c r="C6" s="3">
        <v>3.0</v>
      </c>
      <c r="D6" s="7">
        <f t="shared" si="1"/>
        <v>0</v>
      </c>
      <c r="E6" s="5" t="s">
        <v>13</v>
      </c>
    </row>
    <row r="7" ht="22.5" customHeight="1">
      <c r="A7" s="2">
        <v>45299.0</v>
      </c>
      <c r="B7" s="3" t="s">
        <v>12</v>
      </c>
      <c r="C7" s="3">
        <v>3.0</v>
      </c>
      <c r="D7" s="7">
        <f t="shared" si="1"/>
        <v>3</v>
      </c>
      <c r="E7" s="5" t="s">
        <v>14</v>
      </c>
    </row>
    <row r="8" ht="22.5" customHeight="1">
      <c r="A8" s="2">
        <v>45300.0</v>
      </c>
      <c r="B8" s="3" t="s">
        <v>8</v>
      </c>
      <c r="C8" s="3">
        <v>3.0</v>
      </c>
      <c r="D8" s="7">
        <f t="shared" si="1"/>
        <v>6</v>
      </c>
      <c r="E8" s="5" t="s">
        <v>11</v>
      </c>
    </row>
    <row r="9" ht="22.5" customHeight="1">
      <c r="A9" s="2">
        <v>45301.0</v>
      </c>
      <c r="B9" s="3" t="s">
        <v>8</v>
      </c>
      <c r="C9" s="3">
        <v>-1.0</v>
      </c>
      <c r="D9" s="7">
        <f t="shared" si="1"/>
        <v>5</v>
      </c>
      <c r="E9" s="5" t="s">
        <v>15</v>
      </c>
    </row>
    <row r="10" ht="22.5" customHeight="1">
      <c r="A10" s="2">
        <v>45302.0</v>
      </c>
      <c r="B10" s="3" t="s">
        <v>8</v>
      </c>
      <c r="C10" s="3">
        <v>-1.0</v>
      </c>
      <c r="D10" s="7">
        <f t="shared" si="1"/>
        <v>4</v>
      </c>
      <c r="E10" s="5" t="s">
        <v>16</v>
      </c>
    </row>
    <row r="11" ht="22.5" customHeight="1">
      <c r="A11" s="2">
        <v>45303.0</v>
      </c>
      <c r="B11" s="3" t="s">
        <v>12</v>
      </c>
      <c r="C11" s="3">
        <v>-1.0</v>
      </c>
      <c r="D11" s="7">
        <f t="shared" si="1"/>
        <v>3</v>
      </c>
      <c r="E11" s="5" t="s">
        <v>17</v>
      </c>
    </row>
    <row r="12" ht="22.5" customHeight="1">
      <c r="A12" s="2">
        <v>45306.0</v>
      </c>
      <c r="B12" s="3" t="s">
        <v>8</v>
      </c>
      <c r="C12" s="3">
        <v>-1.0</v>
      </c>
      <c r="D12" s="7">
        <f t="shared" si="1"/>
        <v>2</v>
      </c>
      <c r="E12" s="5" t="s">
        <v>18</v>
      </c>
    </row>
    <row r="13" ht="22.5" customHeight="1">
      <c r="A13" s="2">
        <v>45307.0</v>
      </c>
      <c r="B13" s="3" t="s">
        <v>8</v>
      </c>
      <c r="C13" s="3">
        <v>-1.0</v>
      </c>
      <c r="D13" s="7">
        <f t="shared" si="1"/>
        <v>1</v>
      </c>
      <c r="E13" s="5" t="s">
        <v>19</v>
      </c>
    </row>
    <row r="14" ht="22.5" customHeight="1">
      <c r="A14" s="2">
        <v>45308.0</v>
      </c>
      <c r="B14" s="3" t="s">
        <v>8</v>
      </c>
      <c r="C14" s="3">
        <v>3.0</v>
      </c>
      <c r="D14" s="7">
        <f t="shared" si="1"/>
        <v>4</v>
      </c>
      <c r="E14" s="5" t="s">
        <v>13</v>
      </c>
    </row>
    <row r="15" ht="22.5" customHeight="1">
      <c r="A15" s="2">
        <v>45309.0</v>
      </c>
      <c r="B15" s="3" t="s">
        <v>12</v>
      </c>
      <c r="C15" s="3">
        <v>3.0</v>
      </c>
      <c r="D15" s="7">
        <f t="shared" si="1"/>
        <v>7</v>
      </c>
      <c r="E15" s="5" t="s">
        <v>14</v>
      </c>
    </row>
    <row r="16" ht="15.75" customHeight="1">
      <c r="A16" s="2">
        <v>45310.0</v>
      </c>
      <c r="B16" s="3" t="s">
        <v>8</v>
      </c>
      <c r="C16" s="3">
        <v>3.0</v>
      </c>
      <c r="D16" s="7">
        <f t="shared" si="1"/>
        <v>10</v>
      </c>
      <c r="E16" s="5" t="s">
        <v>11</v>
      </c>
      <c r="H16" s="10" t="s">
        <v>20</v>
      </c>
      <c r="I16" s="11" t="s">
        <v>21</v>
      </c>
    </row>
    <row r="17" ht="15.75" customHeight="1">
      <c r="A17" s="2">
        <v>45313.0</v>
      </c>
      <c r="B17" s="3" t="s">
        <v>8</v>
      </c>
      <c r="C17" s="3">
        <v>-1.0</v>
      </c>
      <c r="D17" s="7">
        <f t="shared" si="1"/>
        <v>9</v>
      </c>
      <c r="E17" s="5" t="s">
        <v>15</v>
      </c>
      <c r="H17" s="12">
        <f>COUNTIF(B:B,"compra")</f>
        <v>7</v>
      </c>
      <c r="I17" s="12">
        <f>COUNTIF(B:B,"Venta")</f>
        <v>15</v>
      </c>
    </row>
    <row r="18" ht="15.75" customHeight="1">
      <c r="A18" s="2">
        <v>45314.0</v>
      </c>
      <c r="B18" s="3" t="s">
        <v>8</v>
      </c>
      <c r="C18" s="3">
        <v>-1.0</v>
      </c>
      <c r="D18" s="7">
        <f t="shared" si="1"/>
        <v>8</v>
      </c>
      <c r="E18" s="5" t="s">
        <v>16</v>
      </c>
    </row>
    <row r="19" ht="15.75" customHeight="1">
      <c r="A19" s="2">
        <v>45315.0</v>
      </c>
      <c r="B19" s="3" t="s">
        <v>8</v>
      </c>
      <c r="C19" s="3">
        <v>3.0</v>
      </c>
      <c r="D19" s="7">
        <f t="shared" si="1"/>
        <v>11</v>
      </c>
      <c r="E19" s="5" t="s">
        <v>17</v>
      </c>
      <c r="H19" s="10" t="s">
        <v>22</v>
      </c>
      <c r="I19" s="11" t="s">
        <v>23</v>
      </c>
      <c r="J19" s="13" t="s">
        <v>24</v>
      </c>
    </row>
    <row r="20" ht="15.75" customHeight="1">
      <c r="A20" s="2">
        <v>45316.0</v>
      </c>
      <c r="B20" s="3" t="s">
        <v>12</v>
      </c>
      <c r="C20" s="3">
        <v>-1.0</v>
      </c>
      <c r="D20" s="7">
        <f t="shared" si="1"/>
        <v>10</v>
      </c>
      <c r="E20" s="5" t="s">
        <v>18</v>
      </c>
      <c r="H20" s="12">
        <f>COUNTIF(C:C,"3")</f>
        <v>8</v>
      </c>
      <c r="I20" s="12">
        <f>COUNTIF(C:C,"-1")</f>
        <v>14</v>
      </c>
      <c r="J20" s="14">
        <f>H20/(H20+I20)</f>
        <v>0.3636363636</v>
      </c>
    </row>
    <row r="21" ht="15.75" customHeight="1">
      <c r="A21" s="2">
        <v>45317.0</v>
      </c>
      <c r="B21" s="3" t="s">
        <v>8</v>
      </c>
      <c r="C21" s="3">
        <v>-1.0</v>
      </c>
      <c r="D21" s="7">
        <f t="shared" si="1"/>
        <v>9</v>
      </c>
      <c r="E21" s="5" t="s">
        <v>19</v>
      </c>
    </row>
    <row r="22" ht="15.75" customHeight="1">
      <c r="A22" s="2">
        <v>45320.0</v>
      </c>
      <c r="B22" s="3" t="s">
        <v>8</v>
      </c>
      <c r="C22" s="3">
        <v>-1.0</v>
      </c>
      <c r="D22" s="7">
        <f t="shared" si="1"/>
        <v>8</v>
      </c>
      <c r="E22" s="5" t="s">
        <v>18</v>
      </c>
      <c r="H22" s="15" t="s">
        <v>25</v>
      </c>
    </row>
    <row r="23" ht="15.75" customHeight="1">
      <c r="A23" s="2">
        <v>45321.0</v>
      </c>
      <c r="B23" s="3" t="s">
        <v>12</v>
      </c>
      <c r="C23" s="3">
        <v>-1.0</v>
      </c>
      <c r="D23" s="7">
        <f t="shared" si="1"/>
        <v>7</v>
      </c>
      <c r="E23" s="5" t="s">
        <v>19</v>
      </c>
    </row>
    <row r="24" ht="15.75" customHeight="1">
      <c r="A24" s="2">
        <v>45322.0</v>
      </c>
      <c r="B24" s="3" t="s">
        <v>12</v>
      </c>
      <c r="C24" s="3">
        <v>3.0</v>
      </c>
      <c r="D24" s="7">
        <f t="shared" si="1"/>
        <v>10</v>
      </c>
      <c r="E24" s="5" t="s">
        <v>11</v>
      </c>
      <c r="H24" s="16" t="s">
        <v>26</v>
      </c>
    </row>
    <row r="25" ht="15.75" customHeight="1"/>
    <row r="26" ht="15.75" customHeight="1">
      <c r="H26" s="17" t="s">
        <v>27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dataValidations>
    <dataValidation type="list" allowBlank="1" sqref="C2:C24">
      <formula1>"3,-1,sin entrada"</formula1>
    </dataValidation>
    <dataValidation type="list" allowBlank="1" sqref="B2:B24">
      <formula1>"Compra,Venta,Sin entradas"</formula1>
    </dataValidation>
    <dataValidation type="custom" allowBlank="1" showDropDown="1" sqref="A2:A24">
      <formula1>OR(NOT(ISERROR(DATEVALUE(A2))), AND(ISNUMBER(A2), LEFT(CELL("format", A2))="D"))</formula1>
    </dataValidation>
  </dataValidations>
  <hyperlinks>
    <hyperlink r:id="rId1" ref="H24"/>
  </hyperlinks>
  <printOptions/>
  <pageMargins bottom="1.0" footer="0.0" header="0.0" left="0.75" right="0.75" top="1.0"/>
  <pageSetup orientation="landscape"/>
  <drawing r:id="rId2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2.11"/>
    <col customWidth="1" min="2" max="2" width="19.0"/>
    <col customWidth="1" min="3" max="3" width="17.78"/>
    <col customWidth="1" min="4" max="4" width="14.44"/>
    <col customWidth="1" min="5" max="5" width="37.22"/>
    <col customWidth="1" min="6" max="7" width="6.78"/>
    <col customWidth="1" min="8" max="8" width="13.56"/>
    <col customWidth="1" min="9" max="9" width="12.67"/>
    <col customWidth="1" min="10" max="10" width="9.33"/>
    <col customWidth="1" min="11" max="38" width="6.7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2.5" customHeight="1">
      <c r="A2" s="2">
        <v>45292.0</v>
      </c>
      <c r="B2" s="3" t="s">
        <v>5</v>
      </c>
      <c r="C2" s="3" t="s">
        <v>6</v>
      </c>
      <c r="D2" s="4">
        <v>0.0</v>
      </c>
      <c r="E2" s="5" t="s">
        <v>7</v>
      </c>
    </row>
    <row r="3" ht="22.5" customHeight="1">
      <c r="A3" s="2">
        <v>45293.0</v>
      </c>
      <c r="B3" s="6" t="s">
        <v>5</v>
      </c>
      <c r="C3" s="6" t="s">
        <v>6</v>
      </c>
      <c r="D3" s="7" t="str">
        <f t="shared" ref="D3:D24" si="1">D2+C3</f>
        <v>#VALUE!</v>
      </c>
      <c r="E3" s="8" t="s">
        <v>9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ht="22.5" customHeight="1">
      <c r="A4" s="2">
        <v>45294.0</v>
      </c>
      <c r="B4" s="3" t="s">
        <v>5</v>
      </c>
      <c r="C4" s="3" t="s">
        <v>6</v>
      </c>
      <c r="D4" s="7" t="str">
        <f t="shared" si="1"/>
        <v>#VALUE!</v>
      </c>
      <c r="E4" s="5" t="s">
        <v>10</v>
      </c>
    </row>
    <row r="5" ht="22.5" customHeight="1">
      <c r="A5" s="2">
        <v>45295.0</v>
      </c>
      <c r="B5" s="3" t="s">
        <v>5</v>
      </c>
      <c r="C5" s="3" t="s">
        <v>6</v>
      </c>
      <c r="D5" s="7" t="str">
        <f t="shared" si="1"/>
        <v>#VALUE!</v>
      </c>
      <c r="E5" s="5" t="s">
        <v>11</v>
      </c>
    </row>
    <row r="6" ht="22.5" customHeight="1">
      <c r="A6" s="2">
        <v>45296.0</v>
      </c>
      <c r="B6" s="3" t="s">
        <v>5</v>
      </c>
      <c r="C6" s="3" t="s">
        <v>6</v>
      </c>
      <c r="D6" s="7" t="str">
        <f t="shared" si="1"/>
        <v>#VALUE!</v>
      </c>
      <c r="E6" s="5" t="s">
        <v>13</v>
      </c>
    </row>
    <row r="7" ht="22.5" customHeight="1">
      <c r="A7" s="2">
        <v>45299.0</v>
      </c>
      <c r="B7" s="3" t="s">
        <v>5</v>
      </c>
      <c r="C7" s="3" t="s">
        <v>6</v>
      </c>
      <c r="D7" s="7" t="str">
        <f t="shared" si="1"/>
        <v>#VALUE!</v>
      </c>
      <c r="E7" s="5" t="s">
        <v>14</v>
      </c>
    </row>
    <row r="8" ht="22.5" customHeight="1">
      <c r="A8" s="2">
        <v>45300.0</v>
      </c>
      <c r="B8" s="3" t="s">
        <v>5</v>
      </c>
      <c r="C8" s="3" t="s">
        <v>6</v>
      </c>
      <c r="D8" s="7" t="str">
        <f t="shared" si="1"/>
        <v>#VALUE!</v>
      </c>
      <c r="E8" s="5" t="s">
        <v>11</v>
      </c>
    </row>
    <row r="9" ht="22.5" customHeight="1">
      <c r="A9" s="2">
        <v>45301.0</v>
      </c>
      <c r="B9" s="3" t="s">
        <v>5</v>
      </c>
      <c r="C9" s="3" t="s">
        <v>6</v>
      </c>
      <c r="D9" s="7" t="str">
        <f t="shared" si="1"/>
        <v>#VALUE!</v>
      </c>
      <c r="E9" s="5" t="s">
        <v>15</v>
      </c>
    </row>
    <row r="10" ht="22.5" customHeight="1">
      <c r="A10" s="2">
        <v>45302.0</v>
      </c>
      <c r="B10" s="3" t="s">
        <v>5</v>
      </c>
      <c r="C10" s="3" t="s">
        <v>6</v>
      </c>
      <c r="D10" s="7" t="str">
        <f t="shared" si="1"/>
        <v>#VALUE!</v>
      </c>
      <c r="E10" s="5" t="s">
        <v>16</v>
      </c>
    </row>
    <row r="11" ht="22.5" customHeight="1">
      <c r="A11" s="2">
        <v>45303.0</v>
      </c>
      <c r="B11" s="3" t="s">
        <v>5</v>
      </c>
      <c r="C11" s="3" t="s">
        <v>6</v>
      </c>
      <c r="D11" s="7" t="str">
        <f t="shared" si="1"/>
        <v>#VALUE!</v>
      </c>
      <c r="E11" s="5" t="s">
        <v>17</v>
      </c>
    </row>
    <row r="12" ht="22.5" customHeight="1">
      <c r="A12" s="2">
        <v>45306.0</v>
      </c>
      <c r="B12" s="3" t="s">
        <v>5</v>
      </c>
      <c r="C12" s="3" t="s">
        <v>6</v>
      </c>
      <c r="D12" s="7" t="str">
        <f t="shared" si="1"/>
        <v>#VALUE!</v>
      </c>
      <c r="E12" s="5" t="s">
        <v>18</v>
      </c>
    </row>
    <row r="13" ht="22.5" customHeight="1">
      <c r="A13" s="2">
        <v>45307.0</v>
      </c>
      <c r="B13" s="3" t="s">
        <v>5</v>
      </c>
      <c r="C13" s="3" t="s">
        <v>6</v>
      </c>
      <c r="D13" s="7" t="str">
        <f t="shared" si="1"/>
        <v>#VALUE!</v>
      </c>
      <c r="E13" s="5" t="s">
        <v>19</v>
      </c>
    </row>
    <row r="14" ht="22.5" customHeight="1">
      <c r="A14" s="2">
        <v>45308.0</v>
      </c>
      <c r="B14" s="3" t="s">
        <v>5</v>
      </c>
      <c r="C14" s="3" t="s">
        <v>6</v>
      </c>
      <c r="D14" s="7" t="str">
        <f t="shared" si="1"/>
        <v>#VALUE!</v>
      </c>
      <c r="E14" s="5" t="s">
        <v>13</v>
      </c>
    </row>
    <row r="15" ht="22.5" customHeight="1">
      <c r="A15" s="2">
        <v>45309.0</v>
      </c>
      <c r="B15" s="3" t="s">
        <v>5</v>
      </c>
      <c r="C15" s="3" t="s">
        <v>6</v>
      </c>
      <c r="D15" s="7" t="str">
        <f t="shared" si="1"/>
        <v>#VALUE!</v>
      </c>
      <c r="E15" s="5" t="s">
        <v>14</v>
      </c>
    </row>
    <row r="16" ht="15.75" customHeight="1">
      <c r="A16" s="2">
        <v>45310.0</v>
      </c>
      <c r="B16" s="3" t="s">
        <v>5</v>
      </c>
      <c r="C16" s="3" t="s">
        <v>6</v>
      </c>
      <c r="D16" s="7" t="str">
        <f t="shared" si="1"/>
        <v>#VALUE!</v>
      </c>
      <c r="E16" s="5" t="s">
        <v>11</v>
      </c>
      <c r="H16" s="10" t="s">
        <v>20</v>
      </c>
      <c r="I16" s="11" t="s">
        <v>21</v>
      </c>
    </row>
    <row r="17" ht="15.75" customHeight="1">
      <c r="A17" s="2">
        <v>45313.0</v>
      </c>
      <c r="B17" s="3" t="s">
        <v>5</v>
      </c>
      <c r="C17" s="3" t="s">
        <v>6</v>
      </c>
      <c r="D17" s="7" t="str">
        <f t="shared" si="1"/>
        <v>#VALUE!</v>
      </c>
      <c r="E17" s="5" t="s">
        <v>15</v>
      </c>
      <c r="H17" s="12">
        <f>COUNTIF(B:B,"compra")</f>
        <v>0</v>
      </c>
      <c r="I17" s="12">
        <f>COUNTIF(B:B,"Venta")</f>
        <v>0</v>
      </c>
    </row>
    <row r="18" ht="15.75" customHeight="1">
      <c r="A18" s="2">
        <v>45314.0</v>
      </c>
      <c r="B18" s="3" t="s">
        <v>5</v>
      </c>
      <c r="C18" s="3" t="s">
        <v>6</v>
      </c>
      <c r="D18" s="7" t="str">
        <f t="shared" si="1"/>
        <v>#VALUE!</v>
      </c>
      <c r="E18" s="5" t="s">
        <v>16</v>
      </c>
    </row>
    <row r="19" ht="15.75" customHeight="1">
      <c r="A19" s="2">
        <v>45315.0</v>
      </c>
      <c r="B19" s="3" t="s">
        <v>5</v>
      </c>
      <c r="C19" s="3" t="s">
        <v>6</v>
      </c>
      <c r="D19" s="7" t="str">
        <f t="shared" si="1"/>
        <v>#VALUE!</v>
      </c>
      <c r="E19" s="5" t="s">
        <v>17</v>
      </c>
      <c r="H19" s="10" t="s">
        <v>22</v>
      </c>
      <c r="I19" s="11" t="s">
        <v>23</v>
      </c>
      <c r="J19" s="13" t="s">
        <v>24</v>
      </c>
    </row>
    <row r="20" ht="15.75" customHeight="1">
      <c r="A20" s="2">
        <v>45316.0</v>
      </c>
      <c r="B20" s="3" t="s">
        <v>5</v>
      </c>
      <c r="C20" s="3" t="s">
        <v>6</v>
      </c>
      <c r="D20" s="7" t="str">
        <f t="shared" si="1"/>
        <v>#VALUE!</v>
      </c>
      <c r="E20" s="5" t="s">
        <v>18</v>
      </c>
      <c r="H20" s="12">
        <f>COUNTIF(C:C,"3")</f>
        <v>0</v>
      </c>
      <c r="I20" s="12">
        <f>COUNTIF(C:C,"-1")</f>
        <v>0</v>
      </c>
      <c r="J20" s="14" t="str">
        <f>H20/(H20+I20)</f>
        <v>#DIV/0!</v>
      </c>
    </row>
    <row r="21" ht="15.75" customHeight="1">
      <c r="A21" s="2">
        <v>45317.0</v>
      </c>
      <c r="B21" s="3" t="s">
        <v>5</v>
      </c>
      <c r="C21" s="3" t="s">
        <v>6</v>
      </c>
      <c r="D21" s="7" t="str">
        <f t="shared" si="1"/>
        <v>#VALUE!</v>
      </c>
      <c r="E21" s="5" t="s">
        <v>19</v>
      </c>
    </row>
    <row r="22" ht="15.75" customHeight="1">
      <c r="A22" s="2">
        <v>45320.0</v>
      </c>
      <c r="B22" s="3" t="s">
        <v>5</v>
      </c>
      <c r="C22" s="3" t="s">
        <v>6</v>
      </c>
      <c r="D22" s="7" t="str">
        <f t="shared" si="1"/>
        <v>#VALUE!</v>
      </c>
      <c r="E22" s="5" t="s">
        <v>18</v>
      </c>
      <c r="H22" s="15" t="s">
        <v>25</v>
      </c>
    </row>
    <row r="23" ht="15.75" customHeight="1">
      <c r="A23" s="2">
        <v>45321.0</v>
      </c>
      <c r="B23" s="3" t="s">
        <v>5</v>
      </c>
      <c r="C23" s="3" t="s">
        <v>6</v>
      </c>
      <c r="D23" s="7" t="str">
        <f t="shared" si="1"/>
        <v>#VALUE!</v>
      </c>
      <c r="E23" s="5" t="s">
        <v>19</v>
      </c>
    </row>
    <row r="24" ht="15.75" customHeight="1">
      <c r="A24" s="2">
        <v>45322.0</v>
      </c>
      <c r="B24" s="3" t="s">
        <v>5</v>
      </c>
      <c r="C24" s="3" t="s">
        <v>6</v>
      </c>
      <c r="D24" s="7" t="str">
        <f t="shared" si="1"/>
        <v>#VALUE!</v>
      </c>
      <c r="E24" s="5" t="s">
        <v>11</v>
      </c>
      <c r="H24" s="16" t="s">
        <v>26</v>
      </c>
    </row>
    <row r="25" ht="15.75" customHeight="1"/>
    <row r="26" ht="15.75" customHeight="1">
      <c r="H26" s="17" t="s">
        <v>27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dataValidations>
    <dataValidation type="list" allowBlank="1" sqref="C2:C24">
      <formula1>"3,-1,sin entrada"</formula1>
    </dataValidation>
    <dataValidation type="list" allowBlank="1" sqref="B2:B24">
      <formula1>"Compra,Venta,Sin entradas"</formula1>
    </dataValidation>
    <dataValidation type="custom" allowBlank="1" showDropDown="1" sqref="A2:A24">
      <formula1>OR(NOT(ISERROR(DATEVALUE(A2))), AND(ISNUMBER(A2), LEFT(CELL("format", A2))="D"))</formula1>
    </dataValidation>
  </dataValidations>
  <hyperlinks>
    <hyperlink r:id="rId1" ref="H24"/>
  </hyperlinks>
  <printOptions/>
  <pageMargins bottom="1.0" footer="0.0" header="0.0" left="0.75" right="0.75" top="1.0"/>
  <pageSetup orientation="landscape"/>
  <drawing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2.11"/>
    <col customWidth="1" min="2" max="2" width="19.0"/>
    <col customWidth="1" min="3" max="3" width="17.78"/>
    <col customWidth="1" min="4" max="4" width="14.44"/>
    <col customWidth="1" min="5" max="5" width="37.22"/>
    <col customWidth="1" min="6" max="7" width="6.78"/>
    <col customWidth="1" min="8" max="8" width="13.56"/>
    <col customWidth="1" min="9" max="9" width="12.67"/>
    <col customWidth="1" min="10" max="10" width="9.33"/>
    <col customWidth="1" min="11" max="38" width="6.7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2.5" customHeight="1">
      <c r="A2" s="2">
        <v>45566.0</v>
      </c>
      <c r="B2" s="3" t="s">
        <v>8</v>
      </c>
      <c r="C2" s="3">
        <v>-1.0</v>
      </c>
      <c r="D2" s="5">
        <f>C2</f>
        <v>-1</v>
      </c>
      <c r="E2" s="5" t="s">
        <v>7</v>
      </c>
    </row>
    <row r="3" ht="22.5" customHeight="1">
      <c r="A3" s="18">
        <v>45567.0</v>
      </c>
      <c r="B3" s="6" t="s">
        <v>12</v>
      </c>
      <c r="C3" s="6">
        <v>3.0</v>
      </c>
      <c r="D3" s="7">
        <f t="shared" ref="D3:D24" si="1">D2+C3</f>
        <v>2</v>
      </c>
      <c r="E3" s="8" t="s">
        <v>9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ht="22.5" customHeight="1">
      <c r="A4" s="2">
        <v>45568.0</v>
      </c>
      <c r="B4" s="3" t="s">
        <v>12</v>
      </c>
      <c r="C4" s="3">
        <v>-1.0</v>
      </c>
      <c r="D4" s="7">
        <f t="shared" si="1"/>
        <v>1</v>
      </c>
      <c r="E4" s="5" t="s">
        <v>10</v>
      </c>
    </row>
    <row r="5" ht="22.5" customHeight="1">
      <c r="A5" s="2">
        <v>45569.0</v>
      </c>
      <c r="B5" s="3" t="s">
        <v>12</v>
      </c>
      <c r="C5" s="3">
        <v>3.0</v>
      </c>
      <c r="D5" s="7">
        <f t="shared" si="1"/>
        <v>4</v>
      </c>
      <c r="E5" s="5" t="s">
        <v>11</v>
      </c>
    </row>
    <row r="6" ht="22.5" customHeight="1">
      <c r="A6" s="2">
        <v>45572.0</v>
      </c>
      <c r="B6" s="3" t="s">
        <v>12</v>
      </c>
      <c r="C6" s="3">
        <v>-1.0</v>
      </c>
      <c r="D6" s="7">
        <f t="shared" si="1"/>
        <v>3</v>
      </c>
      <c r="E6" s="5" t="s">
        <v>13</v>
      </c>
    </row>
    <row r="7" ht="22.5" customHeight="1">
      <c r="A7" s="2">
        <v>45573.0</v>
      </c>
      <c r="B7" s="3" t="s">
        <v>8</v>
      </c>
      <c r="C7" s="3">
        <v>3.0</v>
      </c>
      <c r="D7" s="7">
        <f t="shared" si="1"/>
        <v>6</v>
      </c>
      <c r="E7" s="5" t="s">
        <v>14</v>
      </c>
    </row>
    <row r="8" ht="22.5" customHeight="1">
      <c r="A8" s="2">
        <v>45574.0</v>
      </c>
      <c r="B8" s="3" t="s">
        <v>8</v>
      </c>
      <c r="C8" s="3">
        <v>3.0</v>
      </c>
      <c r="D8" s="7">
        <f t="shared" si="1"/>
        <v>9</v>
      </c>
      <c r="E8" s="5" t="s">
        <v>11</v>
      </c>
    </row>
    <row r="9" ht="22.5" customHeight="1">
      <c r="A9" s="2">
        <v>45575.0</v>
      </c>
      <c r="B9" s="3" t="s">
        <v>12</v>
      </c>
      <c r="C9" s="3">
        <v>-1.0</v>
      </c>
      <c r="D9" s="7">
        <f t="shared" si="1"/>
        <v>8</v>
      </c>
      <c r="E9" s="5" t="s">
        <v>15</v>
      </c>
    </row>
    <row r="10" ht="22.5" customHeight="1">
      <c r="A10" s="2">
        <v>45576.0</v>
      </c>
      <c r="B10" s="3" t="s">
        <v>12</v>
      </c>
      <c r="C10" s="3">
        <v>-1.0</v>
      </c>
      <c r="D10" s="7">
        <f t="shared" si="1"/>
        <v>7</v>
      </c>
      <c r="E10" s="5" t="s">
        <v>16</v>
      </c>
    </row>
    <row r="11" ht="22.5" customHeight="1">
      <c r="A11" s="2">
        <v>45579.0</v>
      </c>
      <c r="B11" s="3" t="s">
        <v>8</v>
      </c>
      <c r="C11" s="3">
        <v>-1.0</v>
      </c>
      <c r="D11" s="7">
        <f t="shared" si="1"/>
        <v>6</v>
      </c>
      <c r="E11" s="5" t="s">
        <v>17</v>
      </c>
    </row>
    <row r="12" ht="22.5" customHeight="1">
      <c r="A12" s="2">
        <v>45580.0</v>
      </c>
      <c r="B12" s="3" t="s">
        <v>8</v>
      </c>
      <c r="C12" s="3">
        <v>-1.0</v>
      </c>
      <c r="D12" s="7">
        <f t="shared" si="1"/>
        <v>5</v>
      </c>
      <c r="E12" s="5" t="s">
        <v>18</v>
      </c>
    </row>
    <row r="13" ht="22.5" customHeight="1">
      <c r="A13" s="2">
        <v>45581.0</v>
      </c>
      <c r="B13" s="3" t="s">
        <v>12</v>
      </c>
      <c r="C13" s="3">
        <v>-1.0</v>
      </c>
      <c r="D13" s="7">
        <f t="shared" si="1"/>
        <v>4</v>
      </c>
      <c r="E13" s="5" t="s">
        <v>19</v>
      </c>
    </row>
    <row r="14" ht="22.5" customHeight="1">
      <c r="A14" s="2">
        <v>45582.0</v>
      </c>
      <c r="B14" s="3" t="s">
        <v>12</v>
      </c>
      <c r="C14" s="3">
        <v>3.0</v>
      </c>
      <c r="D14" s="7">
        <f t="shared" si="1"/>
        <v>7</v>
      </c>
      <c r="E14" s="5" t="s">
        <v>13</v>
      </c>
    </row>
    <row r="15" ht="22.5" customHeight="1">
      <c r="A15" s="2">
        <v>45583.0</v>
      </c>
      <c r="B15" s="3" t="s">
        <v>8</v>
      </c>
      <c r="C15" s="3">
        <v>-1.0</v>
      </c>
      <c r="D15" s="7">
        <f t="shared" si="1"/>
        <v>6</v>
      </c>
      <c r="E15" s="5" t="s">
        <v>14</v>
      </c>
    </row>
    <row r="16" ht="15.75" customHeight="1">
      <c r="A16" s="2">
        <v>45586.0</v>
      </c>
      <c r="B16" s="3" t="s">
        <v>8</v>
      </c>
      <c r="C16" s="3">
        <v>3.0</v>
      </c>
      <c r="D16" s="7">
        <f t="shared" si="1"/>
        <v>9</v>
      </c>
      <c r="E16" s="5" t="s">
        <v>11</v>
      </c>
      <c r="H16" s="10" t="s">
        <v>20</v>
      </c>
      <c r="I16" s="11" t="s">
        <v>21</v>
      </c>
    </row>
    <row r="17" ht="15.75" customHeight="1">
      <c r="A17" s="2">
        <v>45587.0</v>
      </c>
      <c r="B17" s="3" t="s">
        <v>12</v>
      </c>
      <c r="C17" s="3">
        <v>-1.0</v>
      </c>
      <c r="D17" s="7">
        <f t="shared" si="1"/>
        <v>8</v>
      </c>
      <c r="E17" s="5" t="s">
        <v>15</v>
      </c>
      <c r="H17" s="12">
        <f>COUNTIF(B:B,"compra")</f>
        <v>13</v>
      </c>
      <c r="I17" s="12">
        <f>COUNTIF(B:B,"Venta")</f>
        <v>10</v>
      </c>
    </row>
    <row r="18" ht="15.75" customHeight="1">
      <c r="A18" s="2">
        <v>45588.0</v>
      </c>
      <c r="B18" s="3" t="s">
        <v>8</v>
      </c>
      <c r="C18" s="3">
        <v>3.0</v>
      </c>
      <c r="D18" s="7">
        <f t="shared" si="1"/>
        <v>11</v>
      </c>
      <c r="E18" s="5" t="s">
        <v>16</v>
      </c>
    </row>
    <row r="19" ht="15.75" customHeight="1">
      <c r="A19" s="2">
        <v>45589.0</v>
      </c>
      <c r="B19" s="3" t="s">
        <v>12</v>
      </c>
      <c r="C19" s="3">
        <v>-1.0</v>
      </c>
      <c r="D19" s="7">
        <f t="shared" si="1"/>
        <v>10</v>
      </c>
      <c r="E19" s="5" t="s">
        <v>17</v>
      </c>
      <c r="H19" s="10" t="s">
        <v>22</v>
      </c>
      <c r="I19" s="11" t="s">
        <v>23</v>
      </c>
      <c r="J19" s="13" t="s">
        <v>24</v>
      </c>
    </row>
    <row r="20" ht="15.75" customHeight="1">
      <c r="A20" s="2">
        <v>45590.0</v>
      </c>
      <c r="B20" s="3" t="s">
        <v>8</v>
      </c>
      <c r="C20" s="3">
        <v>-1.0</v>
      </c>
      <c r="D20" s="7">
        <f t="shared" si="1"/>
        <v>9</v>
      </c>
      <c r="E20" s="5" t="s">
        <v>18</v>
      </c>
      <c r="H20" s="12">
        <f>COUNTIF(C:C,"3")</f>
        <v>10</v>
      </c>
      <c r="I20" s="12">
        <f>COUNTIF(C:C,"-1")</f>
        <v>13</v>
      </c>
      <c r="J20" s="14">
        <f>H20/(H20+I20)</f>
        <v>0.4347826087</v>
      </c>
    </row>
    <row r="21" ht="15.75" customHeight="1">
      <c r="A21" s="2">
        <v>45593.0</v>
      </c>
      <c r="B21" s="3" t="s">
        <v>12</v>
      </c>
      <c r="C21" s="3">
        <v>3.0</v>
      </c>
      <c r="D21" s="7">
        <f t="shared" si="1"/>
        <v>12</v>
      </c>
      <c r="E21" s="5" t="s">
        <v>19</v>
      </c>
    </row>
    <row r="22" ht="15.75" customHeight="1">
      <c r="A22" s="2">
        <v>45594.0</v>
      </c>
      <c r="B22" s="3" t="s">
        <v>12</v>
      </c>
      <c r="C22" s="3">
        <v>3.0</v>
      </c>
      <c r="D22" s="7">
        <f t="shared" si="1"/>
        <v>15</v>
      </c>
      <c r="E22" s="5" t="s">
        <v>18</v>
      </c>
      <c r="H22" s="15" t="s">
        <v>25</v>
      </c>
    </row>
    <row r="23" ht="15.75" customHeight="1">
      <c r="A23" s="2">
        <v>45595.0</v>
      </c>
      <c r="B23" s="3" t="s">
        <v>12</v>
      </c>
      <c r="C23" s="3">
        <v>-1.0</v>
      </c>
      <c r="D23" s="7">
        <f t="shared" si="1"/>
        <v>14</v>
      </c>
      <c r="E23" s="5" t="s">
        <v>19</v>
      </c>
    </row>
    <row r="24" ht="15.75" customHeight="1">
      <c r="A24" s="2">
        <v>45596.0</v>
      </c>
      <c r="B24" s="3" t="s">
        <v>8</v>
      </c>
      <c r="C24" s="3">
        <v>3.0</v>
      </c>
      <c r="D24" s="7">
        <f t="shared" si="1"/>
        <v>17</v>
      </c>
      <c r="E24" s="5" t="s">
        <v>11</v>
      </c>
      <c r="H24" s="16" t="s">
        <v>26</v>
      </c>
    </row>
    <row r="25" ht="15.75" customHeight="1"/>
    <row r="26" ht="15.75" customHeight="1">
      <c r="H26" s="17" t="s">
        <v>27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dataValidations>
    <dataValidation type="list" allowBlank="1" sqref="C2:C24">
      <formula1>"3,-1,sin entrada"</formula1>
    </dataValidation>
    <dataValidation type="list" allowBlank="1" sqref="B2:B24">
      <formula1>"Compra,Venta,Sin entradas"</formula1>
    </dataValidation>
    <dataValidation type="custom" allowBlank="1" showDropDown="1" sqref="A2:A24">
      <formula1>OR(NOT(ISERROR(DATEVALUE(A2))), AND(ISNUMBER(A2), LEFT(CELL("format", A2))="D"))</formula1>
    </dataValidation>
  </dataValidations>
  <hyperlinks>
    <hyperlink r:id="rId1" ref="H24"/>
  </hyperlinks>
  <printOptions/>
  <pageMargins bottom="1.0" footer="0.0" header="0.0" left="0.75" right="0.75" top="1.0"/>
  <pageSetup orientation="landscape"/>
  <drawing r:id="rId2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2.11"/>
    <col customWidth="1" min="2" max="2" width="19.0"/>
    <col customWidth="1" min="3" max="3" width="17.78"/>
    <col customWidth="1" min="4" max="4" width="14.44"/>
    <col customWidth="1" min="5" max="5" width="37.22"/>
    <col customWidth="1" min="6" max="7" width="6.78"/>
    <col customWidth="1" min="8" max="8" width="13.56"/>
    <col customWidth="1" min="9" max="9" width="12.67"/>
    <col customWidth="1" min="10" max="10" width="9.33"/>
    <col customWidth="1" min="11" max="38" width="6.7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2.5" customHeight="1">
      <c r="A2" s="2">
        <v>45628.0</v>
      </c>
      <c r="B2" s="3" t="s">
        <v>12</v>
      </c>
      <c r="C2" s="3">
        <v>-1.0</v>
      </c>
      <c r="D2" s="5">
        <f>C2</f>
        <v>-1</v>
      </c>
      <c r="E2" s="5" t="s">
        <v>7</v>
      </c>
    </row>
    <row r="3" ht="22.5" customHeight="1">
      <c r="A3" s="2">
        <v>45629.0</v>
      </c>
      <c r="B3" s="3" t="s">
        <v>12</v>
      </c>
      <c r="C3" s="3">
        <v>-1.0</v>
      </c>
      <c r="D3" s="7">
        <f t="shared" ref="D3:D31" si="1">D2+C3</f>
        <v>-2</v>
      </c>
      <c r="E3" s="8" t="s">
        <v>9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ht="22.5" customHeight="1">
      <c r="A4" s="2">
        <v>45630.0</v>
      </c>
      <c r="B4" s="3" t="s">
        <v>12</v>
      </c>
      <c r="C4" s="3">
        <v>-1.0</v>
      </c>
      <c r="D4" s="7">
        <f t="shared" si="1"/>
        <v>-3</v>
      </c>
      <c r="E4" s="5" t="s">
        <v>10</v>
      </c>
    </row>
    <row r="5" ht="22.5" customHeight="1">
      <c r="A5" s="2">
        <v>45631.0</v>
      </c>
      <c r="B5" s="3" t="s">
        <v>8</v>
      </c>
      <c r="C5" s="3">
        <v>3.0</v>
      </c>
      <c r="D5" s="7">
        <f t="shared" si="1"/>
        <v>0</v>
      </c>
      <c r="E5" s="5" t="s">
        <v>11</v>
      </c>
    </row>
    <row r="6" ht="22.5" customHeight="1">
      <c r="A6" s="2">
        <v>45632.0</v>
      </c>
      <c r="B6" s="3" t="s">
        <v>8</v>
      </c>
      <c r="C6" s="3">
        <v>-1.0</v>
      </c>
      <c r="D6" s="7">
        <f t="shared" si="1"/>
        <v>-1</v>
      </c>
      <c r="E6" s="5" t="s">
        <v>13</v>
      </c>
    </row>
    <row r="7" ht="22.5" customHeight="1">
      <c r="A7" s="2">
        <v>45633.0</v>
      </c>
      <c r="B7" s="3" t="s">
        <v>5</v>
      </c>
      <c r="C7" s="3">
        <v>0.0</v>
      </c>
      <c r="D7" s="7">
        <f t="shared" si="1"/>
        <v>-1</v>
      </c>
      <c r="E7" s="5" t="s">
        <v>14</v>
      </c>
    </row>
    <row r="8" ht="22.5" customHeight="1">
      <c r="A8" s="2">
        <v>45634.0</v>
      </c>
      <c r="B8" s="3" t="s">
        <v>5</v>
      </c>
      <c r="C8" s="3">
        <v>0.0</v>
      </c>
      <c r="D8" s="7">
        <f t="shared" si="1"/>
        <v>-1</v>
      </c>
      <c r="E8" s="5" t="s">
        <v>11</v>
      </c>
    </row>
    <row r="9" ht="22.5" customHeight="1">
      <c r="A9" s="2">
        <v>45635.0</v>
      </c>
      <c r="B9" s="3" t="s">
        <v>12</v>
      </c>
      <c r="C9" s="3">
        <v>3.0</v>
      </c>
      <c r="D9" s="7">
        <f t="shared" si="1"/>
        <v>2</v>
      </c>
      <c r="E9" s="5" t="s">
        <v>15</v>
      </c>
    </row>
    <row r="10" ht="22.5" customHeight="1">
      <c r="A10" s="2">
        <v>45636.0</v>
      </c>
      <c r="B10" s="3" t="s">
        <v>12</v>
      </c>
      <c r="C10" s="3">
        <v>3.0</v>
      </c>
      <c r="D10" s="7">
        <f t="shared" si="1"/>
        <v>5</v>
      </c>
      <c r="E10" s="5" t="s">
        <v>16</v>
      </c>
    </row>
    <row r="11" ht="22.5" customHeight="1">
      <c r="A11" s="2">
        <v>45637.0</v>
      </c>
      <c r="B11" s="3" t="s">
        <v>8</v>
      </c>
      <c r="C11" s="3">
        <v>-1.0</v>
      </c>
      <c r="D11" s="7">
        <f t="shared" si="1"/>
        <v>4</v>
      </c>
      <c r="E11" s="5" t="s">
        <v>17</v>
      </c>
    </row>
    <row r="12" ht="22.5" customHeight="1">
      <c r="A12" s="2">
        <v>45638.0</v>
      </c>
      <c r="B12" s="3" t="s">
        <v>8</v>
      </c>
      <c r="C12" s="3">
        <v>3.0</v>
      </c>
      <c r="D12" s="7">
        <f t="shared" si="1"/>
        <v>7</v>
      </c>
      <c r="E12" s="5" t="s">
        <v>18</v>
      </c>
    </row>
    <row r="13" ht="22.5" customHeight="1">
      <c r="A13" s="2">
        <v>45639.0</v>
      </c>
      <c r="B13" s="3" t="s">
        <v>8</v>
      </c>
      <c r="C13" s="3">
        <v>-1.0</v>
      </c>
      <c r="D13" s="7">
        <f t="shared" si="1"/>
        <v>6</v>
      </c>
      <c r="E13" s="5" t="s">
        <v>19</v>
      </c>
    </row>
    <row r="14" ht="22.5" customHeight="1">
      <c r="A14" s="2">
        <v>45640.0</v>
      </c>
      <c r="B14" s="3" t="s">
        <v>5</v>
      </c>
      <c r="C14" s="3">
        <v>0.0</v>
      </c>
      <c r="D14" s="7">
        <f t="shared" si="1"/>
        <v>6</v>
      </c>
      <c r="E14" s="5" t="s">
        <v>13</v>
      </c>
    </row>
    <row r="15" ht="22.5" customHeight="1">
      <c r="A15" s="2">
        <v>45641.0</v>
      </c>
      <c r="B15" s="3" t="s">
        <v>5</v>
      </c>
      <c r="C15" s="3">
        <v>0.0</v>
      </c>
      <c r="D15" s="7">
        <f t="shared" si="1"/>
        <v>6</v>
      </c>
      <c r="E15" s="5" t="s">
        <v>14</v>
      </c>
    </row>
    <row r="16" ht="15.75" customHeight="1">
      <c r="A16" s="2">
        <v>45642.0</v>
      </c>
      <c r="B16" s="3" t="s">
        <v>8</v>
      </c>
      <c r="C16" s="3">
        <v>3.0</v>
      </c>
      <c r="D16" s="7">
        <f t="shared" si="1"/>
        <v>9</v>
      </c>
      <c r="E16" s="5" t="s">
        <v>11</v>
      </c>
      <c r="H16" s="10" t="s">
        <v>20</v>
      </c>
      <c r="I16" s="11" t="s">
        <v>21</v>
      </c>
    </row>
    <row r="17" ht="15.75" customHeight="1">
      <c r="A17" s="2">
        <v>45643.0</v>
      </c>
      <c r="B17" s="3" t="s">
        <v>8</v>
      </c>
      <c r="C17" s="3">
        <v>-1.0</v>
      </c>
      <c r="D17" s="7">
        <f t="shared" si="1"/>
        <v>8</v>
      </c>
      <c r="E17" s="5" t="s">
        <v>15</v>
      </c>
      <c r="H17" s="12">
        <f>COUNTIF(B:B,"compra")</f>
        <v>8</v>
      </c>
      <c r="I17" s="12">
        <f>COUNTIF(B:B,"Venta")</f>
        <v>10</v>
      </c>
    </row>
    <row r="18" ht="15.75" customHeight="1">
      <c r="A18" s="2">
        <v>45644.0</v>
      </c>
      <c r="B18" s="3" t="s">
        <v>8</v>
      </c>
      <c r="C18" s="3">
        <v>3.0</v>
      </c>
      <c r="D18" s="7">
        <f t="shared" si="1"/>
        <v>11</v>
      </c>
      <c r="E18" s="5" t="s">
        <v>16</v>
      </c>
    </row>
    <row r="19" ht="15.75" customHeight="1">
      <c r="A19" s="2">
        <v>45645.0</v>
      </c>
      <c r="B19" s="3" t="s">
        <v>8</v>
      </c>
      <c r="C19" s="3">
        <v>-1.0</v>
      </c>
      <c r="D19" s="7">
        <f t="shared" si="1"/>
        <v>10</v>
      </c>
      <c r="E19" s="5" t="s">
        <v>17</v>
      </c>
      <c r="H19" s="10" t="s">
        <v>22</v>
      </c>
      <c r="I19" s="11" t="s">
        <v>23</v>
      </c>
      <c r="J19" s="13" t="s">
        <v>24</v>
      </c>
    </row>
    <row r="20" ht="15.75" customHeight="1">
      <c r="A20" s="2">
        <v>45646.0</v>
      </c>
      <c r="B20" s="3" t="s">
        <v>12</v>
      </c>
      <c r="C20" s="3">
        <v>3.0</v>
      </c>
      <c r="D20" s="7">
        <f t="shared" si="1"/>
        <v>13</v>
      </c>
      <c r="E20" s="5" t="s">
        <v>18</v>
      </c>
      <c r="H20" s="12">
        <f>COUNTIF(C:C,"3")</f>
        <v>9</v>
      </c>
      <c r="I20" s="12">
        <f>COUNTIF(C:C,"-1")</f>
        <v>9</v>
      </c>
      <c r="J20" s="14">
        <f>H20/(H20+I20)</f>
        <v>0.5</v>
      </c>
    </row>
    <row r="21" ht="15.75" customHeight="1">
      <c r="A21" s="2">
        <v>45647.0</v>
      </c>
      <c r="B21" s="3" t="s">
        <v>5</v>
      </c>
      <c r="C21" s="3">
        <v>0.0</v>
      </c>
      <c r="D21" s="7">
        <f t="shared" si="1"/>
        <v>13</v>
      </c>
      <c r="E21" s="5" t="s">
        <v>19</v>
      </c>
    </row>
    <row r="22" ht="15.75" customHeight="1">
      <c r="A22" s="2">
        <v>45648.0</v>
      </c>
      <c r="B22" s="3" t="s">
        <v>5</v>
      </c>
      <c r="C22" s="3">
        <v>0.0</v>
      </c>
      <c r="D22" s="7">
        <f t="shared" si="1"/>
        <v>13</v>
      </c>
      <c r="E22" s="5" t="s">
        <v>18</v>
      </c>
      <c r="H22" s="15" t="s">
        <v>25</v>
      </c>
    </row>
    <row r="23" ht="15.75" customHeight="1">
      <c r="A23" s="2">
        <v>45649.0</v>
      </c>
      <c r="B23" s="3" t="s">
        <v>8</v>
      </c>
      <c r="C23" s="3">
        <v>3.0</v>
      </c>
      <c r="D23" s="7">
        <f t="shared" si="1"/>
        <v>16</v>
      </c>
      <c r="E23" s="5" t="s">
        <v>19</v>
      </c>
    </row>
    <row r="24" ht="15.75" customHeight="1">
      <c r="A24" s="2">
        <v>45650.0</v>
      </c>
      <c r="B24" s="3" t="s">
        <v>12</v>
      </c>
      <c r="C24" s="3">
        <v>-1.0</v>
      </c>
      <c r="D24" s="7">
        <f t="shared" si="1"/>
        <v>15</v>
      </c>
      <c r="E24" s="5" t="s">
        <v>11</v>
      </c>
      <c r="H24" s="16" t="s">
        <v>26</v>
      </c>
    </row>
    <row r="25" ht="15.75" customHeight="1">
      <c r="A25" s="2">
        <v>45651.0</v>
      </c>
      <c r="B25" s="3" t="s">
        <v>5</v>
      </c>
      <c r="C25" s="3">
        <v>0.0</v>
      </c>
      <c r="D25" s="19">
        <f t="shared" si="1"/>
        <v>15</v>
      </c>
      <c r="E25" s="5"/>
    </row>
    <row r="26" ht="15.75" customHeight="1">
      <c r="A26" s="2">
        <v>45652.0</v>
      </c>
      <c r="B26" s="3" t="s">
        <v>12</v>
      </c>
      <c r="C26" s="3">
        <v>3.0</v>
      </c>
      <c r="D26" s="19">
        <f t="shared" si="1"/>
        <v>18</v>
      </c>
      <c r="E26" s="5"/>
      <c r="H26" s="17" t="s">
        <v>27</v>
      </c>
    </row>
    <row r="27" ht="15.75" customHeight="1">
      <c r="A27" s="2">
        <v>45653.0</v>
      </c>
      <c r="B27" s="3" t="s">
        <v>5</v>
      </c>
      <c r="C27" s="3">
        <v>0.0</v>
      </c>
      <c r="D27" s="19">
        <f t="shared" si="1"/>
        <v>18</v>
      </c>
      <c r="E27" s="5"/>
    </row>
    <row r="28" ht="15.75" customHeight="1">
      <c r="A28" s="2">
        <v>45654.0</v>
      </c>
      <c r="B28" s="3" t="s">
        <v>5</v>
      </c>
      <c r="C28" s="3">
        <v>0.0</v>
      </c>
      <c r="D28" s="19">
        <f t="shared" si="1"/>
        <v>18</v>
      </c>
      <c r="E28" s="5"/>
    </row>
    <row r="29" ht="15.75" customHeight="1">
      <c r="A29" s="2">
        <v>45655.0</v>
      </c>
      <c r="B29" s="3" t="s">
        <v>5</v>
      </c>
      <c r="C29" s="3">
        <v>0.0</v>
      </c>
      <c r="D29" s="19">
        <f t="shared" si="1"/>
        <v>18</v>
      </c>
      <c r="E29" s="5"/>
    </row>
    <row r="30" ht="15.75" customHeight="1">
      <c r="A30" s="2">
        <v>45656.0</v>
      </c>
      <c r="B30" s="3" t="s">
        <v>5</v>
      </c>
      <c r="C30" s="3">
        <v>0.0</v>
      </c>
      <c r="D30" s="19">
        <f t="shared" si="1"/>
        <v>18</v>
      </c>
      <c r="E30" s="5"/>
    </row>
    <row r="31" ht="15.75" customHeight="1">
      <c r="A31" s="2">
        <v>45657.0</v>
      </c>
      <c r="B31" s="3" t="s">
        <v>5</v>
      </c>
      <c r="C31" s="3">
        <v>0.0</v>
      </c>
      <c r="D31" s="19">
        <f t="shared" si="1"/>
        <v>18</v>
      </c>
      <c r="E31" s="5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dataValidations>
    <dataValidation type="list" allowBlank="1" sqref="B2:B31">
      <formula1>"Compra,Venta,Sin entradas"</formula1>
    </dataValidation>
    <dataValidation type="custom" allowBlank="1" showDropDown="1" sqref="A2:A31">
      <formula1>OR(NOT(ISERROR(DATEVALUE(A2))), AND(ISNUMBER(A2), LEFT(CELL("format", A2))="D"))</formula1>
    </dataValidation>
    <dataValidation type="list" allowBlank="1" sqref="C2:C31">
      <formula1>"3,-1,0"</formula1>
    </dataValidation>
  </dataValidations>
  <hyperlinks>
    <hyperlink r:id="rId1" ref="H24"/>
  </hyperlinks>
  <printOptions/>
  <pageMargins bottom="1.0" footer="0.0" header="0.0" left="0.75" right="0.75" top="1.0"/>
  <pageSetup orientation="landscape"/>
  <drawing r:id="rId2"/>
  <tableParts count="1">
    <tablePart r:id="rId4"/>
  </tableParts>
</worksheet>
</file>